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tlin-Eliabe\Desktop\Trabalho\"/>
    </mc:Choice>
  </mc:AlternateContent>
  <xr:revisionPtr revIDLastSave="0" documentId="13_ncr:1_{497556E1-A511-4947-BA7F-7AEFE678591C}" xr6:coauthVersionLast="47" xr6:coauthVersionMax="47" xr10:uidLastSave="{00000000-0000-0000-0000-000000000000}"/>
  <bookViews>
    <workbookView xWindow="-120" yWindow="-120" windowWidth="29040" windowHeight="15840" activeTab="3" xr2:uid="{0A24C5A3-F761-41F4-8FDA-48DA8AD978BE}"/>
  </bookViews>
  <sheets>
    <sheet name="2023 2ºtri" sheetId="1" r:id="rId1"/>
    <sheet name="Glossário" sheetId="2" r:id="rId2"/>
    <sheet name="Dicionário de Rubrica" sheetId="3" r:id="rId3"/>
    <sheet name="Sintese Caixa FUMCAD 2ºtri 202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4" l="1"/>
  <c r="B5" i="4"/>
  <c r="B10" i="4" s="1"/>
  <c r="H10" i="1"/>
  <c r="H9" i="1"/>
  <c r="J7" i="1"/>
  <c r="H7" i="1"/>
  <c r="H3" i="1"/>
  <c r="B11" i="4" l="1"/>
  <c r="B12" i="4" s="1"/>
  <c r="B22" i="4" s="1"/>
  <c r="J9" i="1"/>
</calcChain>
</file>

<file path=xl/sharedStrings.xml><?xml version="1.0" encoding="utf-8"?>
<sst xmlns="http://schemas.openxmlformats.org/spreadsheetml/2006/main" count="105" uniqueCount="76">
  <si>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</si>
  <si>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</si>
  <si>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</si>
  <si>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</si>
  <si>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</si>
  <si>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</si>
  <si>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</si>
  <si>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</si>
  <si>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</si>
  <si>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</si>
  <si>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</si>
  <si>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</si>
  <si>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</si>
  <si>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</si>
  <si>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</si>
  <si>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</si>
  <si>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</si>
  <si>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</si>
  <si>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</si>
  <si>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</si>
  <si>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</si>
  <si>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</si>
  <si>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</si>
  <si>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</si>
  <si>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33503900.2 - Outros Serviços de Terceiros - Pessoa Jurídica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</si>
  <si>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</si>
  <si>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</si>
  <si>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</si>
  <si>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</si>
  <si>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</si>
  <si>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</si>
  <si>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</si>
  <si>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</si>
  <si>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</si>
  <si>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</si>
  <si>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</si>
  <si>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</si>
  <si>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</si>
  <si>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</si>
  <si>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</si>
  <si>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</si>
  <si>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</si>
  <si>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</si>
  <si>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</si>
  <si>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</si>
  <si>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</si>
  <si>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</si>
  <si>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</si>
  <si>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</si>
  <si>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</si>
  <si>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</si>
  <si>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</si>
  <si>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</si>
  <si>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</si>
  <si>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</si>
  <si>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</si>
  <si>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</si>
  <si>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</si>
  <si>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</si>
  <si>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 xml:space="preserve">F = E x 30% Desvinculação de Receita - Decreto nº 57.380, de 13 de outubro de 2016 "estimado" 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</si>
  <si>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</si>
  <si>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</si>
  <si>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</si>
  <si>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</si>
  <si>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</si>
  <si>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</si>
  <si>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</si>
  <si>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</si>
  <si>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G = Desvinculação de Receita "realizada" - Portaria SF nº 29/2023</t>
  </si>
  <si>
    <t>Q = Valor de classificação projetos 2021</t>
  </si>
  <si>
    <t>P = Valor de captação projetos 2021</t>
  </si>
  <si>
    <t>S = Valor de classificação projetos 2022</t>
  </si>
  <si>
    <t>R = Valor de captação projetos 2022</t>
  </si>
  <si>
    <t>U = Valor "livre" para novas ações</t>
  </si>
  <si>
    <t>T = Valor de classificação projetos 2023</t>
  </si>
  <si>
    <t>E = Valor de Receitas (01/Jun - 30/Jun)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</si>
</sst>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9" fontId="0" fillId="3" borderId="1" xfId="2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9" fontId="0" fillId="5" borderId="1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0" fontId="0" fillId="4" borderId="1" xfId="2" applyNumberFormat="1" applyFont="1" applyFill="1" applyBorder="1" applyAlignment="1">
      <alignment horizontal="center" vertical="center"/>
    </xf>
    <xf numFmtId="10" fontId="0" fillId="5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4" fillId="0" borderId="1" xfId="0" applyFont="1" applyBorder="1"/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dimension ref="A1:K15"/>
  <sheetViews>
    <sheetView workbookViewId="0">
      <selection activeCell="B18" sqref="B18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9" bestFit="1" customWidth="1"/>
    <col min="9" max="9" width="14.2851562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26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0</v>
      </c>
      <c r="J2" s="4">
        <v>0</v>
      </c>
      <c r="K2" s="6">
        <v>1</v>
      </c>
    </row>
    <row r="3" spans="1:11" x14ac:dyDescent="0.25">
      <c r="A3" s="7" t="s">
        <v>26</v>
      </c>
      <c r="B3" s="7" t="s">
        <v>14</v>
      </c>
      <c r="C3" s="8">
        <v>200000</v>
      </c>
      <c r="D3" s="8">
        <v>0</v>
      </c>
      <c r="E3" s="8">
        <v>200000</v>
      </c>
      <c r="F3" s="8">
        <v>0</v>
      </c>
      <c r="G3" s="8">
        <v>0</v>
      </c>
      <c r="H3" s="9">
        <f>G3/E3</f>
        <v>0</v>
      </c>
      <c r="I3" s="8">
        <v>0</v>
      </c>
      <c r="J3" s="9">
        <v>0</v>
      </c>
      <c r="K3" s="10">
        <v>2</v>
      </c>
    </row>
    <row r="4" spans="1:11" x14ac:dyDescent="0.25">
      <c r="A4" s="7" t="s">
        <v>26</v>
      </c>
      <c r="B4" s="7" t="s">
        <v>15</v>
      </c>
      <c r="C4" s="8">
        <v>10000</v>
      </c>
      <c r="D4" s="8">
        <v>0</v>
      </c>
      <c r="E4" s="8">
        <v>10000</v>
      </c>
      <c r="F4" s="8">
        <v>0</v>
      </c>
      <c r="G4" s="8">
        <v>0</v>
      </c>
      <c r="H4" s="9">
        <v>0</v>
      </c>
      <c r="I4" s="8">
        <v>0</v>
      </c>
      <c r="J4" s="9">
        <v>0</v>
      </c>
      <c r="K4" s="10">
        <v>2</v>
      </c>
    </row>
    <row r="5" spans="1:11" x14ac:dyDescent="0.25">
      <c r="A5" s="7" t="s">
        <v>26</v>
      </c>
      <c r="B5" s="7" t="s">
        <v>16</v>
      </c>
      <c r="C5" s="8">
        <v>10000</v>
      </c>
      <c r="D5" s="8">
        <v>0</v>
      </c>
      <c r="E5" s="8">
        <v>10000</v>
      </c>
      <c r="F5" s="8">
        <v>0</v>
      </c>
      <c r="G5" s="8">
        <v>0</v>
      </c>
      <c r="H5" s="9">
        <v>0</v>
      </c>
      <c r="I5" s="8">
        <v>0</v>
      </c>
      <c r="J5" s="9">
        <v>0</v>
      </c>
      <c r="K5" s="10">
        <v>2</v>
      </c>
    </row>
    <row r="6" spans="1:11" x14ac:dyDescent="0.25">
      <c r="A6" s="7" t="s">
        <v>26</v>
      </c>
      <c r="B6" s="7" t="s">
        <v>17</v>
      </c>
      <c r="C6" s="8">
        <v>20000</v>
      </c>
      <c r="D6" s="8">
        <v>0</v>
      </c>
      <c r="E6" s="8">
        <v>20000</v>
      </c>
      <c r="F6" s="8">
        <v>0</v>
      </c>
      <c r="G6" s="8">
        <v>0</v>
      </c>
      <c r="H6" s="9">
        <v>0</v>
      </c>
      <c r="I6" s="8">
        <v>0</v>
      </c>
      <c r="J6" s="9">
        <v>0</v>
      </c>
      <c r="K6" s="10">
        <v>2</v>
      </c>
    </row>
    <row r="7" spans="1:11" x14ac:dyDescent="0.25">
      <c r="A7" s="7" t="s">
        <v>26</v>
      </c>
      <c r="B7" s="7" t="s">
        <v>18</v>
      </c>
      <c r="C7" s="8">
        <v>468370</v>
      </c>
      <c r="D7" s="8">
        <v>0</v>
      </c>
      <c r="E7" s="8">
        <v>208380</v>
      </c>
      <c r="F7" s="8">
        <v>2933.94</v>
      </c>
      <c r="G7" s="8">
        <v>1618.14</v>
      </c>
      <c r="H7" s="16">
        <f>G7/E7</f>
        <v>7.7653325655053273E-3</v>
      </c>
      <c r="I7" s="8">
        <v>743.85</v>
      </c>
      <c r="J7" s="16">
        <f t="shared" ref="J7" si="0">I7/F7</f>
        <v>0.25353279208163765</v>
      </c>
      <c r="K7" s="10">
        <v>2</v>
      </c>
    </row>
    <row r="8" spans="1:11" x14ac:dyDescent="0.25">
      <c r="A8" s="7" t="s">
        <v>26</v>
      </c>
      <c r="B8" s="7" t="s">
        <v>25</v>
      </c>
      <c r="C8" s="8">
        <v>10000</v>
      </c>
      <c r="D8" s="8">
        <v>0</v>
      </c>
      <c r="E8" s="8">
        <v>10000</v>
      </c>
      <c r="F8" s="8">
        <v>0</v>
      </c>
      <c r="G8" s="8">
        <v>0</v>
      </c>
      <c r="H8" s="9">
        <v>0</v>
      </c>
      <c r="I8" s="8"/>
      <c r="J8" s="9">
        <v>0</v>
      </c>
      <c r="K8" s="10">
        <v>2</v>
      </c>
    </row>
    <row r="9" spans="1:11" x14ac:dyDescent="0.25">
      <c r="A9" s="11" t="s">
        <v>27</v>
      </c>
      <c r="B9" s="11" t="s">
        <v>13</v>
      </c>
      <c r="C9" s="12">
        <v>36820000</v>
      </c>
      <c r="D9" s="12">
        <v>0</v>
      </c>
      <c r="E9" s="12">
        <v>36820000</v>
      </c>
      <c r="F9" s="12">
        <v>36666029.020000003</v>
      </c>
      <c r="G9" s="12">
        <v>36555329.020000003</v>
      </c>
      <c r="H9" s="17">
        <f>G9/E9</f>
        <v>0.99281176045627384</v>
      </c>
      <c r="I9" s="12">
        <v>0</v>
      </c>
      <c r="J9" s="13">
        <f>I9/E9</f>
        <v>0</v>
      </c>
      <c r="K9" s="14">
        <v>3</v>
      </c>
    </row>
    <row r="10" spans="1:11" x14ac:dyDescent="0.25">
      <c r="A10" s="11" t="s">
        <v>27</v>
      </c>
      <c r="B10" s="11" t="s">
        <v>24</v>
      </c>
      <c r="C10" s="12">
        <v>0</v>
      </c>
      <c r="D10" s="12">
        <v>0</v>
      </c>
      <c r="E10" s="12">
        <v>43090181</v>
      </c>
      <c r="F10" s="12">
        <v>18359375.170000002</v>
      </c>
      <c r="G10" s="12">
        <v>15143502.01</v>
      </c>
      <c r="H10" s="17">
        <f>G10/E10</f>
        <v>0.35143741935082612</v>
      </c>
      <c r="I10" s="12">
        <v>0</v>
      </c>
      <c r="J10" s="13">
        <v>0</v>
      </c>
      <c r="K10" s="14">
        <v>3</v>
      </c>
    </row>
    <row r="11" spans="1:11" x14ac:dyDescent="0.25">
      <c r="A11" s="11" t="s">
        <v>27</v>
      </c>
      <c r="B11" s="11" t="s">
        <v>18</v>
      </c>
      <c r="C11" s="12">
        <v>10210000</v>
      </c>
      <c r="D11" s="12">
        <v>0</v>
      </c>
      <c r="E11" s="12">
        <v>10210000</v>
      </c>
      <c r="F11" s="12">
        <v>0</v>
      </c>
      <c r="G11" s="12">
        <v>0</v>
      </c>
      <c r="H11" s="13">
        <v>0</v>
      </c>
      <c r="I11" s="12">
        <v>0</v>
      </c>
      <c r="J11" s="13">
        <v>0</v>
      </c>
      <c r="K11" s="14">
        <v>3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2">
        <v>1</v>
      </c>
      <c r="B13" s="27" t="s">
        <v>21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7">
        <v>2</v>
      </c>
      <c r="B14" s="28" t="s">
        <v>22</v>
      </c>
      <c r="C14" s="28"/>
      <c r="D14" s="28"/>
      <c r="E14" s="28"/>
      <c r="F14" s="28"/>
      <c r="G14" s="28"/>
      <c r="H14" s="28"/>
      <c r="I14" s="28"/>
      <c r="J14" s="28"/>
      <c r="K14" s="28"/>
    </row>
    <row r="15" spans="1:11" x14ac:dyDescent="0.25">
      <c r="A15" s="11">
        <v>3</v>
      </c>
      <c r="B15" s="29" t="s">
        <v>23</v>
      </c>
      <c r="C15" s="29"/>
      <c r="D15" s="29"/>
      <c r="E15" s="29"/>
      <c r="F15" s="29"/>
      <c r="G15" s="29"/>
      <c r="H15" s="29"/>
      <c r="I15" s="29"/>
      <c r="J15" s="29"/>
      <c r="K15" s="29"/>
    </row>
  </sheetData>
  <mergeCells count="3">
    <mergeCell ref="B13:K13"/>
    <mergeCell ref="B14:K14"/>
    <mergeCell ref="B15:K1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28" sqref="B28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18" t="s">
        <v>28</v>
      </c>
      <c r="B1" s="18" t="s">
        <v>29</v>
      </c>
    </row>
    <row r="2" spans="1:2" ht="16.5" customHeight="1" x14ac:dyDescent="0.25">
      <c r="A2" s="18" t="s">
        <v>0</v>
      </c>
      <c r="B2" s="18" t="s">
        <v>30</v>
      </c>
    </row>
    <row r="3" spans="1:2" ht="16.5" customHeight="1" x14ac:dyDescent="0.25">
      <c r="A3" s="18" t="s">
        <v>1</v>
      </c>
      <c r="B3" s="18" t="s">
        <v>31</v>
      </c>
    </row>
    <row r="4" spans="1:2" ht="16.5" customHeight="1" x14ac:dyDescent="0.25">
      <c r="A4" s="18" t="s">
        <v>2</v>
      </c>
      <c r="B4" s="18" t="s">
        <v>32</v>
      </c>
    </row>
    <row r="5" spans="1:2" ht="16.5" customHeight="1" x14ac:dyDescent="0.25">
      <c r="A5" s="18" t="s">
        <v>3</v>
      </c>
      <c r="B5" s="18" t="s">
        <v>33</v>
      </c>
    </row>
    <row r="6" spans="1:2" ht="16.5" customHeight="1" x14ac:dyDescent="0.25">
      <c r="A6" s="18" t="s">
        <v>4</v>
      </c>
      <c r="B6" s="18" t="s">
        <v>34</v>
      </c>
    </row>
    <row r="7" spans="1:2" ht="16.5" customHeight="1" x14ac:dyDescent="0.25">
      <c r="A7" s="18" t="s">
        <v>5</v>
      </c>
      <c r="B7" s="18" t="s">
        <v>35</v>
      </c>
    </row>
    <row r="8" spans="1:2" ht="16.5" customHeight="1" x14ac:dyDescent="0.25">
      <c r="A8" s="18" t="s">
        <v>6</v>
      </c>
      <c r="B8" s="18" t="s">
        <v>36</v>
      </c>
    </row>
    <row r="9" spans="1:2" ht="16.5" customHeight="1" x14ac:dyDescent="0.25">
      <c r="A9" s="18" t="s">
        <v>7</v>
      </c>
      <c r="B9" s="18" t="s">
        <v>37</v>
      </c>
    </row>
    <row r="10" spans="1:2" ht="16.5" customHeight="1" x14ac:dyDescent="0.25">
      <c r="A10" s="18" t="s">
        <v>8</v>
      </c>
      <c r="B10" s="18" t="s">
        <v>38</v>
      </c>
    </row>
    <row r="11" spans="1:2" ht="16.5" customHeight="1" x14ac:dyDescent="0.25">
      <c r="A11" s="18" t="s">
        <v>9</v>
      </c>
      <c r="B11" s="18" t="s">
        <v>39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A19" sqref="A19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30" t="s">
        <v>11</v>
      </c>
      <c r="B1" s="30"/>
    </row>
    <row r="2" spans="1:2" x14ac:dyDescent="0.25">
      <c r="A2" s="19" t="s">
        <v>1</v>
      </c>
      <c r="B2" s="19" t="s">
        <v>40</v>
      </c>
    </row>
    <row r="3" spans="1:2" ht="38.25" customHeight="1" x14ac:dyDescent="0.25">
      <c r="A3" s="20" t="s">
        <v>12</v>
      </c>
      <c r="B3" s="20" t="s">
        <v>41</v>
      </c>
    </row>
    <row r="4" spans="1:2" ht="38.25" customHeight="1" x14ac:dyDescent="0.25">
      <c r="A4" s="20" t="s">
        <v>14</v>
      </c>
      <c r="B4" s="20" t="s">
        <v>42</v>
      </c>
    </row>
    <row r="5" spans="1:2" ht="38.25" customHeight="1" x14ac:dyDescent="0.25">
      <c r="A5" s="20" t="s">
        <v>15</v>
      </c>
      <c r="B5" s="20" t="s">
        <v>43</v>
      </c>
    </row>
    <row r="6" spans="1:2" ht="38.25" customHeight="1" x14ac:dyDescent="0.25">
      <c r="A6" s="20" t="s">
        <v>18</v>
      </c>
      <c r="B6" s="20" t="s">
        <v>44</v>
      </c>
    </row>
    <row r="7" spans="1:2" ht="38.25" customHeight="1" x14ac:dyDescent="0.25">
      <c r="A7" s="20" t="s">
        <v>16</v>
      </c>
      <c r="B7" s="20" t="s">
        <v>45</v>
      </c>
    </row>
    <row r="8" spans="1:2" ht="38.25" customHeight="1" x14ac:dyDescent="0.25">
      <c r="A8" s="20" t="s">
        <v>17</v>
      </c>
      <c r="B8" s="20" t="s">
        <v>46</v>
      </c>
    </row>
    <row r="9" spans="1:2" ht="38.25" customHeight="1" x14ac:dyDescent="0.25">
      <c r="A9" s="20" t="s">
        <v>20</v>
      </c>
      <c r="B9" s="20" t="s">
        <v>47</v>
      </c>
    </row>
    <row r="10" spans="1:2" ht="38.25" customHeight="1" x14ac:dyDescent="0.25">
      <c r="A10" s="20" t="s">
        <v>19</v>
      </c>
      <c r="B10" s="20" t="s">
        <v>48</v>
      </c>
    </row>
    <row r="11" spans="1:2" x14ac:dyDescent="0.25">
      <c r="A11" s="21"/>
      <c r="B11" s="21"/>
    </row>
    <row r="12" spans="1:2" x14ac:dyDescent="0.25">
      <c r="A12" s="31" t="s">
        <v>49</v>
      </c>
      <c r="B12" s="31"/>
    </row>
    <row r="13" spans="1:2" x14ac:dyDescent="0.25">
      <c r="A13" s="20" t="s">
        <v>1</v>
      </c>
      <c r="B13" s="19" t="s">
        <v>40</v>
      </c>
    </row>
    <row r="14" spans="1:2" ht="50.25" customHeight="1" x14ac:dyDescent="0.25">
      <c r="A14" s="20" t="s">
        <v>13</v>
      </c>
      <c r="B14" s="20" t="s">
        <v>50</v>
      </c>
    </row>
    <row r="15" spans="1:2" ht="50.25" customHeight="1" x14ac:dyDescent="0.25">
      <c r="A15" s="20" t="s">
        <v>51</v>
      </c>
      <c r="B15" s="20" t="s">
        <v>52</v>
      </c>
    </row>
    <row r="16" spans="1:2" ht="50.25" customHeight="1" x14ac:dyDescent="0.25">
      <c r="A16" s="20" t="s">
        <v>53</v>
      </c>
      <c r="B16" s="20" t="s">
        <v>54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16D4-928B-49D6-BAA8-303BD964EA21}">
  <dimension ref="A1:B22"/>
  <sheetViews>
    <sheetView tabSelected="1" workbookViewId="0">
      <selection activeCell="B36" sqref="B36"/>
    </sheetView>
  </sheetViews>
  <sheetFormatPr defaultRowHeight="15" x14ac:dyDescent="0.25"/>
  <cols>
    <col min="1" max="1" width="86.85546875" bestFit="1" customWidth="1"/>
    <col min="2" max="2" width="22.42578125" bestFit="1" customWidth="1"/>
  </cols>
  <sheetData>
    <row r="1" spans="1:2" ht="15.75" x14ac:dyDescent="0.25">
      <c r="A1" s="22">
        <v>45107</v>
      </c>
      <c r="B1" s="23"/>
    </row>
    <row r="2" spans="1:2" ht="15.75" x14ac:dyDescent="0.25">
      <c r="A2" s="24" t="s">
        <v>55</v>
      </c>
      <c r="B2" s="25">
        <v>196486657.72999999</v>
      </c>
    </row>
    <row r="3" spans="1:2" ht="15.75" x14ac:dyDescent="0.25">
      <c r="A3" s="24" t="s">
        <v>56</v>
      </c>
      <c r="B3" s="25">
        <v>46046012.5</v>
      </c>
    </row>
    <row r="4" spans="1:2" ht="15.75" x14ac:dyDescent="0.25">
      <c r="A4" s="24" t="s">
        <v>57</v>
      </c>
      <c r="B4" s="25">
        <v>485203.47</v>
      </c>
    </row>
    <row r="5" spans="1:2" ht="15.75" x14ac:dyDescent="0.25">
      <c r="A5" s="24" t="s">
        <v>58</v>
      </c>
      <c r="B5" s="25">
        <f>B2-B3-B4</f>
        <v>149955441.75999999</v>
      </c>
    </row>
    <row r="6" spans="1:2" ht="15.75" x14ac:dyDescent="0.25">
      <c r="A6" s="26" t="s">
        <v>75</v>
      </c>
      <c r="B6" s="25">
        <v>4425460.76</v>
      </c>
    </row>
    <row r="7" spans="1:2" ht="15.75" x14ac:dyDescent="0.25">
      <c r="A7" s="24" t="s">
        <v>59</v>
      </c>
      <c r="B7" s="25">
        <v>1327638.05</v>
      </c>
    </row>
    <row r="8" spans="1:2" ht="15.75" x14ac:dyDescent="0.25">
      <c r="A8" s="24" t="s">
        <v>68</v>
      </c>
      <c r="B8" s="25">
        <v>6708141.46</v>
      </c>
    </row>
    <row r="9" spans="1:2" ht="15.75" x14ac:dyDescent="0.25">
      <c r="A9" s="24" t="s">
        <v>60</v>
      </c>
      <c r="B9" s="25">
        <f>B6-B8</f>
        <v>-2282680.7000000002</v>
      </c>
    </row>
    <row r="10" spans="1:2" ht="15.75" x14ac:dyDescent="0.25">
      <c r="A10" s="24" t="s">
        <v>61</v>
      </c>
      <c r="B10" s="25">
        <f>B5-B8</f>
        <v>143247300.29999998</v>
      </c>
    </row>
    <row r="11" spans="1:2" ht="15.75" x14ac:dyDescent="0.25">
      <c r="A11" s="24" t="s">
        <v>62</v>
      </c>
      <c r="B11" s="25">
        <f>B10*0.2</f>
        <v>28649460.059999999</v>
      </c>
    </row>
    <row r="12" spans="1:2" ht="15.75" x14ac:dyDescent="0.25">
      <c r="A12" s="24" t="s">
        <v>63</v>
      </c>
      <c r="B12" s="25">
        <f>B10-B11</f>
        <v>114597840.23999998</v>
      </c>
    </row>
    <row r="13" spans="1:2" ht="15.75" x14ac:dyDescent="0.25">
      <c r="A13" s="24" t="s">
        <v>64</v>
      </c>
      <c r="B13" s="25">
        <v>1538116.49</v>
      </c>
    </row>
    <row r="14" spans="1:2" ht="15.75" x14ac:dyDescent="0.25">
      <c r="A14" s="24" t="s">
        <v>65</v>
      </c>
      <c r="B14" s="25">
        <v>22651087.920000002</v>
      </c>
    </row>
    <row r="15" spans="1:2" ht="15.75" x14ac:dyDescent="0.25">
      <c r="A15" s="24" t="s">
        <v>66</v>
      </c>
      <c r="B15" s="25">
        <v>0</v>
      </c>
    </row>
    <row r="16" spans="1:2" ht="15.75" x14ac:dyDescent="0.25">
      <c r="A16" s="26" t="s">
        <v>67</v>
      </c>
      <c r="B16" s="25">
        <v>0</v>
      </c>
    </row>
    <row r="17" spans="1:2" ht="15.75" x14ac:dyDescent="0.25">
      <c r="A17" s="26" t="s">
        <v>70</v>
      </c>
      <c r="B17" s="25">
        <v>30897637.449999999</v>
      </c>
    </row>
    <row r="18" spans="1:2" ht="15.75" x14ac:dyDescent="0.25">
      <c r="A18" s="26" t="s">
        <v>69</v>
      </c>
      <c r="B18" s="25">
        <v>7539516.9500000002</v>
      </c>
    </row>
    <row r="19" spans="1:2" ht="15.75" x14ac:dyDescent="0.25">
      <c r="A19" s="26" t="s">
        <v>72</v>
      </c>
      <c r="B19" s="25">
        <v>11439008.130000001</v>
      </c>
    </row>
    <row r="20" spans="1:2" ht="15" customHeight="1" x14ac:dyDescent="0.25">
      <c r="A20" s="26" t="s">
        <v>71</v>
      </c>
      <c r="B20" s="25">
        <v>9965708.7200000007</v>
      </c>
    </row>
    <row r="21" spans="1:2" ht="15" customHeight="1" x14ac:dyDescent="0.25">
      <c r="A21" s="26" t="s">
        <v>74</v>
      </c>
      <c r="B21" s="25">
        <v>18590622.210000001</v>
      </c>
    </row>
    <row r="22" spans="1:2" ht="15.75" x14ac:dyDescent="0.25">
      <c r="A22" s="26" t="s">
        <v>73</v>
      </c>
      <c r="B22" s="25">
        <f>B12-B13-B14-B15-B16-B17-B18-B19-B21-B20</f>
        <v>11976142.369999973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2023 2ºtri</vt:lpstr>
      <vt:lpstr>Glossário</vt:lpstr>
      <vt:lpstr>Dicionário de Rubrica</vt:lpstr>
      <vt:lpstr>Sintese Caixa FUMCAD 2ºtri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</cp:lastModifiedBy>
  <dcterms:created xsi:type="dcterms:W3CDTF">2023-04-17T14:23:57Z</dcterms:created>
  <dcterms:modified xsi:type="dcterms:W3CDTF">2023-07-19T15:02:58Z</dcterms:modified>
</cp:coreProperties>
</file>