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esktop\"/>
    </mc:Choice>
  </mc:AlternateContent>
  <bookViews>
    <workbookView xWindow="0" yWindow="0" windowWidth="24000" windowHeight="9285" activeTab="3"/>
  </bookViews>
  <sheets>
    <sheet name="2021 1ºtri" sheetId="1" r:id="rId1"/>
    <sheet name="Glossário" sheetId="3" r:id="rId2"/>
    <sheet name="Dicionário de Rubrica" sheetId="4" r:id="rId3"/>
    <sheet name="SIntese Caixa FUMCAD Mar.21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5" l="1"/>
  <c r="B8" i="5"/>
  <c r="B6" i="5"/>
  <c r="B4" i="5"/>
  <c r="J9" i="1"/>
  <c r="H9" i="1"/>
  <c r="B10" i="5" l="1"/>
  <c r="B11" i="5" s="1"/>
  <c r="B16" i="5" s="1"/>
</calcChain>
</file>

<file path=xl/sharedStrings.xml><?xml version="1.0" encoding="utf-8"?>
<sst xmlns="http://schemas.openxmlformats.org/spreadsheetml/2006/main" count="94" uniqueCount="63">
  <si>
    <t>Dotação Inicial</t>
  </si>
  <si>
    <t>Rubrica</t>
  </si>
  <si>
    <t>Dotação Atualizada</t>
  </si>
  <si>
    <t>Valor Reservado</t>
  </si>
  <si>
    <t>Valor Contigenciado</t>
  </si>
  <si>
    <t>Valor Empenhado</t>
  </si>
  <si>
    <t>% Valor Empenhado</t>
  </si>
  <si>
    <t>Valor Pago</t>
  </si>
  <si>
    <t>% Valor Pago</t>
  </si>
  <si>
    <t>Fonte</t>
  </si>
  <si>
    <t>44904000 - Serviços de Tecnologia da Informação e Comunicação - Pessoa Jurídica</t>
  </si>
  <si>
    <t>Tesouro Municipal</t>
  </si>
  <si>
    <t>33503900 - Outros Serviços de Terceiros - Pessoa Jurídica</t>
  </si>
  <si>
    <t>33903000 - Material de Consumo</t>
  </si>
  <si>
    <t>33903300 -  Passagens e Despesas c/ Locomoção</t>
  </si>
  <si>
    <t>33903900 - Outros Serviços de Terceiros - Pessoa Jurídica</t>
  </si>
  <si>
    <t>Outras Fontes</t>
  </si>
  <si>
    <t>33903500 - Serviços de Consultoria</t>
  </si>
  <si>
    <t>33903600-Outros Serv.Terceiros - Pessoa Física</t>
  </si>
  <si>
    <t>44905200 - Material Permanente</t>
  </si>
  <si>
    <t>Termo</t>
  </si>
  <si>
    <t>Descrição</t>
  </si>
  <si>
    <t>Valores disponíveis para a rubrica no exercício em questão. É o resultado da operação Dotação inicial menos valor contigenciado.</t>
  </si>
  <si>
    <t>Origem do dinheiro da despesa. Pode ser tanto do tesouro municpal como do FUMCAD (outras fontes).</t>
  </si>
  <si>
    <t>Em que os recursos podem ser usados.</t>
  </si>
  <si>
    <t>Valores que foram subtraidos da dotação incial devido à alguma necessidade ou justificativa técnica.</t>
  </si>
  <si>
    <t>Percentual do valor empenhado sobre a dotação atualizada</t>
  </si>
  <si>
    <t>Valores pagos para uma ação específica destinada dentro de uma rubrica após o empenho ser feito.</t>
  </si>
  <si>
    <t>FUMCAD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</si>
  <si>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</si>
  <si>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</si>
  <si>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</si>
  <si>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específicos de consultoria ou auditoria via pessoa física ou jurídica</t>
  </si>
  <si>
    <t>Valores aprovados inicialmente nas peças orçamentárias da LDO e LOA.</t>
  </si>
  <si>
    <t>Percentual do valor pago sobre a dotação atualizada</t>
  </si>
  <si>
    <t>Valores que poderão ser utilizados para uma ação específica destinada dentro de uma rubrica com a reserva, após a aprovação do CMDCA.</t>
  </si>
  <si>
    <t>Valores reservados que correspondem a recursos aprovados pelo CMDCA para utilização posterior por meio de contratação.</t>
  </si>
  <si>
    <t>Onde pode ser utilizada com aprovação do CMDCA</t>
  </si>
  <si>
    <t>Compra de serviços prestados por pessoas jurídicas. Se exclui a prestação de serviços relacionados à Tecnologia da Informação e Comunicação, via contratação de empresas sem fins lucrativos.</t>
  </si>
  <si>
    <t>Compra de serviços prestados por pessoas jurídicas. Se exclui a prestação de serviços relacionados à Tecnologia da Informação e Comunicação, via aplicação direta.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</si>
  <si>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</si>
  <si>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</si>
  <si>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</si>
  <si>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Observação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</si>
  <si>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</si>
  <si>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</si>
  <si>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</si>
  <si>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</si>
  <si>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</si>
  <si>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</si>
  <si>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</si>
  <si>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>E = Valor de Receitas (01/Jan - 31/mar)</t>
  </si>
  <si>
    <t xml:space="preserve">F = E x 30% Desvinculação de Receita - Decreto nº 57.380, de 13 de outubro de 2016 "estimado" </t>
  </si>
  <si>
    <t>G = Desvinculação de Receita "realizada" - Portaria SF nº 29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</si>
  <si>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</si>
  <si>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</si>
  <si>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</si>
  <si>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</si>
  <si>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</si>
  <si>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</si>
  <si>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</si>
  <si>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</si>
  <si>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Q = Valor "livre" para novas 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</si>
</sst>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4" borderId="1" xfId="0" applyFill="1" applyBorder="1"/>
    <xf numFmtId="0" fontId="0" fillId="5" borderId="1" xfId="0" applyFill="1" applyBorder="1"/>
    <xf numFmtId="44" fontId="0" fillId="4" borderId="1" xfId="1" applyFont="1" applyFill="1" applyBorder="1"/>
    <xf numFmtId="9" fontId="0" fillId="4" borderId="1" xfId="2" applyFont="1" applyFill="1" applyBorder="1"/>
    <xf numFmtId="44" fontId="0" fillId="5" borderId="1" xfId="1" applyFont="1" applyFill="1" applyBorder="1"/>
    <xf numFmtId="9" fontId="0" fillId="5" borderId="1" xfId="2" applyFont="1" applyFill="1" applyBorder="1"/>
    <xf numFmtId="0" fontId="3" fillId="3" borderId="1" xfId="0" applyFont="1" applyFill="1" applyBorder="1"/>
    <xf numFmtId="44" fontId="3" fillId="3" borderId="1" xfId="1" applyFont="1" applyFill="1" applyBorder="1"/>
    <xf numFmtId="9" fontId="3" fillId="3" borderId="1" xfId="2" applyFont="1" applyFill="1" applyBorder="1"/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44" fontId="4" fillId="5" borderId="1" xfId="1" applyFont="1" applyFill="1" applyBorder="1"/>
    <xf numFmtId="0" fontId="4" fillId="5" borderId="1" xfId="0" applyFont="1" applyFill="1" applyBorder="1"/>
    <xf numFmtId="9" fontId="4" fillId="5" borderId="1" xfId="2" applyFont="1" applyFill="1" applyBorder="1"/>
    <xf numFmtId="0" fontId="0" fillId="0" borderId="1" xfId="0" applyFill="1" applyBorder="1" applyAlignment="1">
      <alignment wrapText="1"/>
    </xf>
    <xf numFmtId="0" fontId="5" fillId="0" borderId="1" xfId="0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85" zoomScaleNormal="85" workbookViewId="0">
      <selection activeCell="B15" sqref="B15"/>
    </sheetView>
  </sheetViews>
  <sheetFormatPr defaultRowHeight="15" x14ac:dyDescent="0.25"/>
  <cols>
    <col min="1" max="1" width="19.42578125" customWidth="1"/>
    <col min="2" max="2" width="75.42578125" customWidth="1"/>
    <col min="3" max="3" width="18" bestFit="1" customWidth="1"/>
    <col min="4" max="5" width="19.140625" bestFit="1" customWidth="1"/>
    <col min="6" max="7" width="17.28515625" bestFit="1" customWidth="1"/>
    <col min="8" max="8" width="19" bestFit="1" customWidth="1"/>
    <col min="9" max="9" width="17.28515625" bestFit="1" customWidth="1"/>
    <col min="10" max="10" width="12.42578125" bestFit="1" customWidth="1"/>
    <col min="11" max="11" width="13" bestFit="1" customWidth="1"/>
  </cols>
  <sheetData>
    <row r="1" spans="1:11" x14ac:dyDescent="0.25">
      <c r="A1" s="1" t="s">
        <v>9</v>
      </c>
      <c r="B1" s="1" t="s">
        <v>1</v>
      </c>
      <c r="C1" s="1" t="s">
        <v>0</v>
      </c>
      <c r="D1" s="1" t="s">
        <v>4</v>
      </c>
      <c r="E1" s="1" t="s">
        <v>2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5" t="s">
        <v>43</v>
      </c>
    </row>
    <row r="2" spans="1:11" x14ac:dyDescent="0.25">
      <c r="A2" s="6" t="s">
        <v>11</v>
      </c>
      <c r="B2" s="6" t="s">
        <v>10</v>
      </c>
      <c r="C2" s="8">
        <v>1000</v>
      </c>
      <c r="D2" s="8">
        <v>1000</v>
      </c>
      <c r="E2" s="8">
        <v>0</v>
      </c>
      <c r="F2" s="8">
        <v>0</v>
      </c>
      <c r="G2" s="8">
        <v>0</v>
      </c>
      <c r="H2" s="9">
        <v>0</v>
      </c>
      <c r="I2" s="6">
        <v>0</v>
      </c>
      <c r="J2" s="9">
        <v>0</v>
      </c>
      <c r="K2" s="6">
        <v>1</v>
      </c>
    </row>
    <row r="3" spans="1:11" x14ac:dyDescent="0.25">
      <c r="A3" s="12" t="s">
        <v>11</v>
      </c>
      <c r="B3" s="12" t="s">
        <v>13</v>
      </c>
      <c r="C3" s="13">
        <v>190315</v>
      </c>
      <c r="D3" s="13">
        <v>190315</v>
      </c>
      <c r="E3" s="13">
        <v>0</v>
      </c>
      <c r="F3" s="13">
        <v>0</v>
      </c>
      <c r="G3" s="13">
        <v>0</v>
      </c>
      <c r="H3" s="14">
        <v>0</v>
      </c>
      <c r="I3" s="13">
        <v>0</v>
      </c>
      <c r="J3" s="14">
        <v>0</v>
      </c>
      <c r="K3" s="12">
        <v>2</v>
      </c>
    </row>
    <row r="4" spans="1:11" x14ac:dyDescent="0.25">
      <c r="A4" s="12" t="s">
        <v>11</v>
      </c>
      <c r="B4" s="12" t="s">
        <v>14</v>
      </c>
      <c r="C4" s="13">
        <v>146042</v>
      </c>
      <c r="D4" s="13">
        <v>146042</v>
      </c>
      <c r="E4" s="13">
        <v>0</v>
      </c>
      <c r="F4" s="13">
        <v>0</v>
      </c>
      <c r="G4" s="13">
        <v>0</v>
      </c>
      <c r="H4" s="14">
        <v>0</v>
      </c>
      <c r="I4" s="13">
        <v>0</v>
      </c>
      <c r="J4" s="14">
        <v>0</v>
      </c>
      <c r="K4" s="12">
        <v>2</v>
      </c>
    </row>
    <row r="5" spans="1:11" x14ac:dyDescent="0.25">
      <c r="A5" s="12" t="s">
        <v>11</v>
      </c>
      <c r="B5" s="12" t="s">
        <v>17</v>
      </c>
      <c r="C5" s="13">
        <v>286643</v>
      </c>
      <c r="D5" s="13">
        <v>286643</v>
      </c>
      <c r="E5" s="13">
        <v>0</v>
      </c>
      <c r="F5" s="13">
        <v>0</v>
      </c>
      <c r="G5" s="13">
        <v>0</v>
      </c>
      <c r="H5" s="14">
        <v>0</v>
      </c>
      <c r="I5" s="13">
        <v>0</v>
      </c>
      <c r="J5" s="14">
        <v>0</v>
      </c>
      <c r="K5" s="12">
        <v>2</v>
      </c>
    </row>
    <row r="6" spans="1:11" x14ac:dyDescent="0.25">
      <c r="A6" s="12" t="s">
        <v>11</v>
      </c>
      <c r="B6" s="12" t="s">
        <v>18</v>
      </c>
      <c r="C6" s="13">
        <v>11000</v>
      </c>
      <c r="D6" s="13">
        <v>11000</v>
      </c>
      <c r="E6" s="13">
        <v>0</v>
      </c>
      <c r="F6" s="13">
        <v>0</v>
      </c>
      <c r="G6" s="13">
        <v>0</v>
      </c>
      <c r="H6" s="14">
        <v>0</v>
      </c>
      <c r="I6" s="13">
        <v>0</v>
      </c>
      <c r="J6" s="14">
        <v>0</v>
      </c>
      <c r="K6" s="12">
        <v>2</v>
      </c>
    </row>
    <row r="7" spans="1:11" x14ac:dyDescent="0.25">
      <c r="A7" s="12" t="s">
        <v>11</v>
      </c>
      <c r="B7" s="12" t="s">
        <v>15</v>
      </c>
      <c r="C7" s="13">
        <v>11000</v>
      </c>
      <c r="D7" s="13">
        <v>11000</v>
      </c>
      <c r="E7" s="13">
        <v>0</v>
      </c>
      <c r="F7" s="13">
        <v>0</v>
      </c>
      <c r="G7" s="13">
        <v>0</v>
      </c>
      <c r="H7" s="14">
        <v>0</v>
      </c>
      <c r="I7" s="13">
        <v>0</v>
      </c>
      <c r="J7" s="14">
        <v>0</v>
      </c>
      <c r="K7" s="12">
        <v>2</v>
      </c>
    </row>
    <row r="8" spans="1:11" x14ac:dyDescent="0.25">
      <c r="A8" s="12" t="s">
        <v>11</v>
      </c>
      <c r="B8" s="12" t="s">
        <v>19</v>
      </c>
      <c r="C8" s="13">
        <v>11000</v>
      </c>
      <c r="D8" s="13">
        <v>11000</v>
      </c>
      <c r="E8" s="13">
        <v>0</v>
      </c>
      <c r="F8" s="13">
        <v>0</v>
      </c>
      <c r="G8" s="13">
        <v>0</v>
      </c>
      <c r="H8" s="14">
        <v>0</v>
      </c>
      <c r="I8" s="13">
        <v>0</v>
      </c>
      <c r="J8" s="14">
        <v>0</v>
      </c>
      <c r="K8" s="12">
        <v>2</v>
      </c>
    </row>
    <row r="9" spans="1:11" x14ac:dyDescent="0.25">
      <c r="A9" s="7" t="s">
        <v>16</v>
      </c>
      <c r="B9" s="7" t="s">
        <v>12</v>
      </c>
      <c r="C9" s="20">
        <v>54499997</v>
      </c>
      <c r="D9" s="20">
        <v>0</v>
      </c>
      <c r="E9" s="20">
        <v>54499997</v>
      </c>
      <c r="F9" s="20">
        <v>36627447.460000001</v>
      </c>
      <c r="G9" s="10">
        <v>27534746.57</v>
      </c>
      <c r="H9" s="11">
        <f>G9/E9</f>
        <v>0.5052247355169579</v>
      </c>
      <c r="I9" s="10">
        <v>7248186.6500000004</v>
      </c>
      <c r="J9" s="11">
        <f>I9/E9</f>
        <v>0.13299425777950044</v>
      </c>
      <c r="K9" s="21">
        <v>3</v>
      </c>
    </row>
    <row r="10" spans="1:11" x14ac:dyDescent="0.25">
      <c r="A10" s="7" t="s">
        <v>16</v>
      </c>
      <c r="B10" s="7" t="s">
        <v>15</v>
      </c>
      <c r="C10" s="20">
        <v>3640000</v>
      </c>
      <c r="D10" s="20">
        <v>0</v>
      </c>
      <c r="E10" s="20">
        <v>3640000</v>
      </c>
      <c r="F10" s="20">
        <v>0</v>
      </c>
      <c r="G10" s="20">
        <v>0</v>
      </c>
      <c r="H10" s="22">
        <v>0</v>
      </c>
      <c r="I10" s="20">
        <v>0</v>
      </c>
      <c r="J10" s="22">
        <v>0</v>
      </c>
      <c r="K10" s="21">
        <v>3</v>
      </c>
    </row>
    <row r="12" spans="1:11" x14ac:dyDescent="0.25">
      <c r="A12" s="6">
        <v>1</v>
      </c>
      <c r="B12" s="16" t="s">
        <v>44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2">
        <v>2</v>
      </c>
      <c r="B13" s="16" t="s">
        <v>45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15">
        <v>3</v>
      </c>
      <c r="B14" s="17" t="s">
        <v>46</v>
      </c>
      <c r="C14" s="17"/>
      <c r="D14" s="17"/>
      <c r="E14" s="17"/>
      <c r="F14" s="17"/>
      <c r="G14" s="17"/>
      <c r="H14" s="17"/>
      <c r="I14" s="17"/>
      <c r="J14" s="17"/>
      <c r="K14" s="17"/>
    </row>
  </sheetData>
  <mergeCells count="3">
    <mergeCell ref="B12:K12"/>
    <mergeCell ref="B13:K13"/>
    <mergeCell ref="B14:K1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="166" zoomScaleNormal="166" workbookViewId="0">
      <selection activeCell="B5" sqref="B5"/>
    </sheetView>
  </sheetViews>
  <sheetFormatPr defaultRowHeight="15" x14ac:dyDescent="0.25"/>
  <cols>
    <col min="1" max="1" width="19.140625" bestFit="1" customWidth="1"/>
    <col min="2" max="2" width="119" customWidth="1"/>
  </cols>
  <sheetData>
    <row r="1" spans="1:2" x14ac:dyDescent="0.25">
      <c r="A1" s="1" t="s">
        <v>20</v>
      </c>
      <c r="B1" s="1" t="s">
        <v>21</v>
      </c>
    </row>
    <row r="2" spans="1:2" x14ac:dyDescent="0.25">
      <c r="A2" s="1" t="s">
        <v>9</v>
      </c>
      <c r="B2" s="1" t="s">
        <v>23</v>
      </c>
    </row>
    <row r="3" spans="1:2" x14ac:dyDescent="0.25">
      <c r="A3" s="1" t="s">
        <v>1</v>
      </c>
      <c r="B3" s="1" t="s">
        <v>24</v>
      </c>
    </row>
    <row r="4" spans="1:2" x14ac:dyDescent="0.25">
      <c r="A4" s="1" t="s">
        <v>0</v>
      </c>
      <c r="B4" s="1" t="s">
        <v>33</v>
      </c>
    </row>
    <row r="5" spans="1:2" x14ac:dyDescent="0.25">
      <c r="A5" s="1" t="s">
        <v>4</v>
      </c>
      <c r="B5" s="1" t="s">
        <v>25</v>
      </c>
    </row>
    <row r="6" spans="1:2" x14ac:dyDescent="0.25">
      <c r="A6" s="1" t="s">
        <v>2</v>
      </c>
      <c r="B6" s="1" t="s">
        <v>22</v>
      </c>
    </row>
    <row r="7" spans="1:2" x14ac:dyDescent="0.25">
      <c r="A7" s="1" t="s">
        <v>3</v>
      </c>
      <c r="B7" s="1" t="s">
        <v>36</v>
      </c>
    </row>
    <row r="8" spans="1:2" x14ac:dyDescent="0.25">
      <c r="A8" s="1" t="s">
        <v>5</v>
      </c>
      <c r="B8" s="1" t="s">
        <v>35</v>
      </c>
    </row>
    <row r="9" spans="1:2" x14ac:dyDescent="0.25">
      <c r="A9" s="1" t="s">
        <v>6</v>
      </c>
      <c r="B9" s="1" t="s">
        <v>26</v>
      </c>
    </row>
    <row r="10" spans="1:2" x14ac:dyDescent="0.25">
      <c r="A10" s="1" t="s">
        <v>7</v>
      </c>
      <c r="B10" s="1" t="s">
        <v>27</v>
      </c>
    </row>
    <row r="11" spans="1:2" x14ac:dyDescent="0.25">
      <c r="A11" s="1" t="s">
        <v>8</v>
      </c>
      <c r="B11" s="1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140" zoomScaleNormal="140" workbookViewId="0">
      <selection activeCell="A3" sqref="A3:A9"/>
    </sheetView>
  </sheetViews>
  <sheetFormatPr defaultRowHeight="15" x14ac:dyDescent="0.25"/>
  <cols>
    <col min="1" max="2" width="74.140625" bestFit="1" customWidth="1"/>
  </cols>
  <sheetData>
    <row r="1" spans="1:2" x14ac:dyDescent="0.25">
      <c r="A1" s="18" t="s">
        <v>11</v>
      </c>
      <c r="B1" s="18"/>
    </row>
    <row r="2" spans="1:2" x14ac:dyDescent="0.25">
      <c r="A2" t="s">
        <v>1</v>
      </c>
      <c r="B2" t="s">
        <v>37</v>
      </c>
    </row>
    <row r="3" spans="1:2" ht="30" x14ac:dyDescent="0.25">
      <c r="A3" s="23" t="s">
        <v>10</v>
      </c>
      <c r="B3" s="4" t="s">
        <v>29</v>
      </c>
    </row>
    <row r="4" spans="1:2" ht="30" x14ac:dyDescent="0.25">
      <c r="A4" s="23" t="s">
        <v>13</v>
      </c>
      <c r="B4" s="4" t="s">
        <v>30</v>
      </c>
    </row>
    <row r="5" spans="1:2" ht="30" x14ac:dyDescent="0.25">
      <c r="A5" s="23" t="s">
        <v>14</v>
      </c>
      <c r="B5" s="4" t="s">
        <v>31</v>
      </c>
    </row>
    <row r="6" spans="1:2" ht="45" x14ac:dyDescent="0.25">
      <c r="A6" s="23" t="s">
        <v>15</v>
      </c>
      <c r="B6" s="4" t="s">
        <v>40</v>
      </c>
    </row>
    <row r="7" spans="1:2" ht="30" x14ac:dyDescent="0.25">
      <c r="A7" s="23" t="s">
        <v>17</v>
      </c>
      <c r="B7" s="4" t="s">
        <v>32</v>
      </c>
    </row>
    <row r="8" spans="1:2" ht="30" x14ac:dyDescent="0.25">
      <c r="A8" s="23" t="s">
        <v>18</v>
      </c>
      <c r="B8" s="4" t="s">
        <v>41</v>
      </c>
    </row>
    <row r="9" spans="1:2" ht="30" x14ac:dyDescent="0.25">
      <c r="A9" s="23" t="s">
        <v>19</v>
      </c>
      <c r="B9" s="4" t="s">
        <v>42</v>
      </c>
    </row>
    <row r="10" spans="1:2" x14ac:dyDescent="0.25">
      <c r="A10" s="3"/>
      <c r="B10" s="3"/>
    </row>
    <row r="11" spans="1:2" x14ac:dyDescent="0.25">
      <c r="A11" s="3"/>
      <c r="B11" s="3"/>
    </row>
    <row r="12" spans="1:2" x14ac:dyDescent="0.25">
      <c r="A12" s="3"/>
      <c r="B12" s="3"/>
    </row>
    <row r="13" spans="1:2" x14ac:dyDescent="0.25">
      <c r="A13" s="19" t="s">
        <v>28</v>
      </c>
      <c r="B13" s="19"/>
    </row>
    <row r="14" spans="1:2" x14ac:dyDescent="0.25">
      <c r="A14" s="3" t="s">
        <v>1</v>
      </c>
      <c r="B14" t="s">
        <v>37</v>
      </c>
    </row>
    <row r="15" spans="1:2" ht="45" x14ac:dyDescent="0.25">
      <c r="A15" s="4" t="s">
        <v>12</v>
      </c>
      <c r="B15" s="4" t="s">
        <v>38</v>
      </c>
    </row>
    <row r="16" spans="1:2" ht="45" x14ac:dyDescent="0.25">
      <c r="A16" s="4" t="s">
        <v>15</v>
      </c>
      <c r="B16" s="4" t="s">
        <v>39</v>
      </c>
    </row>
  </sheetData>
  <mergeCells count="2">
    <mergeCell ref="A1:B1"/>
    <mergeCell ref="A13:B1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D8" sqref="D8"/>
    </sheetView>
  </sheetViews>
  <sheetFormatPr defaultRowHeight="15" x14ac:dyDescent="0.25"/>
  <cols>
    <col min="1" max="1" width="86.5703125" bestFit="1" customWidth="1"/>
    <col min="2" max="2" width="18" bestFit="1" customWidth="1"/>
  </cols>
  <sheetData>
    <row r="1" spans="1:2" x14ac:dyDescent="0.25">
      <c r="A1" s="1" t="s">
        <v>47</v>
      </c>
      <c r="B1" s="2">
        <v>202206916.72</v>
      </c>
    </row>
    <row r="2" spans="1:2" x14ac:dyDescent="0.25">
      <c r="A2" s="1" t="s">
        <v>48</v>
      </c>
      <c r="B2" s="2">
        <v>57728291.469999999</v>
      </c>
    </row>
    <row r="3" spans="1:2" x14ac:dyDescent="0.25">
      <c r="A3" s="1" t="s">
        <v>49</v>
      </c>
      <c r="B3" s="2">
        <v>784918.95</v>
      </c>
    </row>
    <row r="4" spans="1:2" x14ac:dyDescent="0.25">
      <c r="A4" s="1" t="s">
        <v>50</v>
      </c>
      <c r="B4" s="2">
        <f>B1-B2-B3</f>
        <v>143693706.30000001</v>
      </c>
    </row>
    <row r="5" spans="1:2" x14ac:dyDescent="0.25">
      <c r="A5" s="1" t="s">
        <v>51</v>
      </c>
      <c r="B5" s="2">
        <v>615053.43999999994</v>
      </c>
    </row>
    <row r="6" spans="1:2" x14ac:dyDescent="0.25">
      <c r="A6" s="1" t="s">
        <v>52</v>
      </c>
      <c r="B6" s="2">
        <f>B5*0.3</f>
        <v>184516.03199999998</v>
      </c>
    </row>
    <row r="7" spans="1:2" x14ac:dyDescent="0.25">
      <c r="A7" s="1" t="s">
        <v>53</v>
      </c>
      <c r="B7" s="2">
        <v>4745285.2</v>
      </c>
    </row>
    <row r="8" spans="1:2" x14ac:dyDescent="0.25">
      <c r="A8" s="1" t="s">
        <v>54</v>
      </c>
      <c r="B8" s="2">
        <f>B5-B7</f>
        <v>-4130231.7600000002</v>
      </c>
    </row>
    <row r="9" spans="1:2" x14ac:dyDescent="0.25">
      <c r="A9" s="1" t="s">
        <v>55</v>
      </c>
      <c r="B9" s="2">
        <f>B4-B7</f>
        <v>138948421.10000002</v>
      </c>
    </row>
    <row r="10" spans="1:2" x14ac:dyDescent="0.25">
      <c r="A10" s="1" t="s">
        <v>56</v>
      </c>
      <c r="B10" s="2">
        <f>B9*0.2</f>
        <v>27789684.220000006</v>
      </c>
    </row>
    <row r="11" spans="1:2" x14ac:dyDescent="0.25">
      <c r="A11" s="1" t="s">
        <v>57</v>
      </c>
      <c r="B11" s="2">
        <f>B9-B10</f>
        <v>111158736.88000003</v>
      </c>
    </row>
    <row r="12" spans="1:2" x14ac:dyDescent="0.25">
      <c r="A12" s="5" t="s">
        <v>58</v>
      </c>
      <c r="B12" s="2">
        <v>22651689.650000013</v>
      </c>
    </row>
    <row r="13" spans="1:2" x14ac:dyDescent="0.25">
      <c r="A13" s="5" t="s">
        <v>59</v>
      </c>
      <c r="B13" s="2">
        <v>30665571.52</v>
      </c>
    </row>
    <row r="14" spans="1:2" x14ac:dyDescent="0.25">
      <c r="A14" s="5" t="s">
        <v>60</v>
      </c>
      <c r="B14" s="2">
        <v>9272092.4499999993</v>
      </c>
    </row>
    <row r="15" spans="1:2" x14ac:dyDescent="0.25">
      <c r="A15" s="24" t="s">
        <v>61</v>
      </c>
      <c r="B15" s="2">
        <v>14743000</v>
      </c>
    </row>
    <row r="16" spans="1:2" x14ac:dyDescent="0.25">
      <c r="A16" s="24" t="s">
        <v>62</v>
      </c>
      <c r="B16" s="2">
        <f>B11-B12-B13-B14-B15</f>
        <v>33826383.26000002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2021 1ºtri</vt:lpstr>
      <vt:lpstr>Glossário</vt:lpstr>
      <vt:lpstr>Dicionário de Rubrica</vt:lpstr>
      <vt:lpstr>SIntese Caixa FUMCAD Mar.21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Szajubok</dc:creator>
  <cp:lastModifiedBy>Ricardo Szajubok</cp:lastModifiedBy>
  <dcterms:created xsi:type="dcterms:W3CDTF">2020-12-17T13:14:22Z</dcterms:created>
  <dcterms:modified xsi:type="dcterms:W3CDTF">2021-04-14T17:57:57Z</dcterms:modified>
</cp:coreProperties>
</file>